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1295" windowHeight="4755" activeTab="1"/>
  </bookViews>
  <sheets>
    <sheet name="Changai Final" sheetId="1" r:id="rId1"/>
    <sheet name="Distt.Wise" sheetId="2" r:id="rId2"/>
  </sheets>
  <definedNames/>
  <calcPr fullCalcOnLoad="1"/>
</workbook>
</file>

<file path=xl/sharedStrings.xml><?xml version="1.0" encoding="utf-8"?>
<sst xmlns="http://schemas.openxmlformats.org/spreadsheetml/2006/main" count="76" uniqueCount="55">
  <si>
    <t>SOCIAL WELFARE OBLIGATIONS</t>
  </si>
  <si>
    <t>Date of grant/ Expiry or continue</t>
  </si>
  <si>
    <t xml:space="preserve">Annual obligation on per PCA
US$
</t>
  </si>
  <si>
    <t>Obligation</t>
  </si>
  <si>
    <t>Year</t>
  </si>
  <si>
    <t>US$</t>
  </si>
  <si>
    <t>Name of scheme with description</t>
  </si>
  <si>
    <t>Name of Village/ Goth</t>
  </si>
  <si>
    <t>Name &amp; Designation who endorsed the scheme</t>
  </si>
  <si>
    <t>To whom scheme handed over after completion</t>
  </si>
  <si>
    <t xml:space="preserve">Amount
Over/ (Under)
</t>
  </si>
  <si>
    <t>Reason for Un-discharged Obligation</t>
  </si>
  <si>
    <t>Audit Certificates for Schemes Completed</t>
  </si>
  <si>
    <t>District falling in the Licences/ Lease Areas</t>
  </si>
  <si>
    <t>District wise area &amp; Percentage</t>
  </si>
  <si>
    <t>District wise share</t>
  </si>
  <si>
    <t>Amount Spent US$</t>
  </si>
  <si>
    <t>14 (7-9)</t>
  </si>
  <si>
    <t xml:space="preserve">Exploration Licence (EL)  (Name &amp; No.) &amp; Development Lease (DL) (Name &amp; No.) </t>
  </si>
  <si>
    <t>Total</t>
  </si>
  <si>
    <t>Nil</t>
  </si>
  <si>
    <t>Block No. 3067-2 (Changai)</t>
  </si>
  <si>
    <t xml:space="preserve">27th April
2005
</t>
  </si>
  <si>
    <t>Pishin  District, Baluchistan Province</t>
  </si>
  <si>
    <t>100% Pishin</t>
  </si>
  <si>
    <t>No scheme received from Nazim/ DCO Pishin</t>
  </si>
  <si>
    <t>No Scheme finalized despite number of meetings with DCO/ Nazim/ Naib Nazim of Pishin District</t>
  </si>
  <si>
    <t xml:space="preserve">Pishin District
</t>
  </si>
  <si>
    <t>DCO/ Nazim</t>
  </si>
  <si>
    <t>Nazim</t>
  </si>
  <si>
    <t>100% Pishin 7,215</t>
  </si>
  <si>
    <t>27th April
2005</t>
  </si>
  <si>
    <t>100 % Pishin</t>
  </si>
  <si>
    <t>Supply of Drinking Water. One Wind Mill was provided to District Nazim for clean Drinking Water in his area. Ten Hand Pumps were provided to Nazim for distribution to different villages</t>
  </si>
  <si>
    <t>RDC International (Pvt) Limited</t>
  </si>
  <si>
    <t>S.No.</t>
  </si>
  <si>
    <t>Social Welfare Obligations of RDC</t>
  </si>
  <si>
    <t>Block</t>
  </si>
  <si>
    <t>Districts</t>
  </si>
  <si>
    <t>District wise area &amp; percentage</t>
  </si>
  <si>
    <t>Amount spent US$</t>
  </si>
  <si>
    <t>Amount Deposited US$</t>
  </si>
  <si>
    <t>Balance</t>
  </si>
  <si>
    <t xml:space="preserve">Area </t>
  </si>
  <si>
    <t>%</t>
  </si>
  <si>
    <t>Changai</t>
  </si>
  <si>
    <t>Pishin</t>
  </si>
  <si>
    <t>District wise share US$</t>
  </si>
  <si>
    <t>Annex-I (w)</t>
  </si>
  <si>
    <t>Year wise obligation on Social Welfare/Marine Research Fee Schemes since inception to December 31, 2014</t>
  </si>
  <si>
    <t>Grant Date</t>
  </si>
  <si>
    <t>Rlq.Date</t>
  </si>
  <si>
    <t>27-04-2005</t>
  </si>
  <si>
    <t>26-10-2009</t>
  </si>
  <si>
    <t>upto 31st December 2019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</si>
</sst>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409]dddd\,\ mmmm\ dd\,\ yyyy"/>
    <numFmt numFmtId="170" formatCode="0.00_);\(0.00\)"/>
    <numFmt numFmtId="171" formatCode="_(* #,##0_);_(* \(#,##0\);_(* &quot;-&quot;??_);_(@_)"/>
    <numFmt numFmtId="172" formatCode="_(* #,##0.0_);_(* \(#,##0.0\);_(* &quot;-&quot;??_);_(@_)"/>
  </numFmts>
  <fonts count="53">
    <font>
      <sz val="11"/>
      <color theme="1"/>
      <name val="Calibri"/>
      <family val="2"/>
    </font>
    <font>
      <sz val="11"/>
      <color indexed="8"/>
      <name val="Calibri"/>
      <family val="2"/>
    </font>
    <font>
      <b/>
      <sz val="12"/>
      <name val="Arial"/>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8"/>
      <color indexed="8"/>
      <name val="Book Antiqua"/>
      <family val="1"/>
    </font>
    <font>
      <b/>
      <sz val="14"/>
      <color indexed="8"/>
      <name val="Arial"/>
      <family val="2"/>
    </font>
    <font>
      <b/>
      <sz val="9"/>
      <color indexed="8"/>
      <name val="Book Antiqua"/>
      <family val="1"/>
    </font>
    <font>
      <b/>
      <sz val="10"/>
      <color indexed="8"/>
      <name val="Arial"/>
      <family val="2"/>
    </font>
    <font>
      <sz val="8"/>
      <color indexed="8"/>
      <name val="Arial"/>
      <family val="2"/>
    </font>
    <font>
      <b/>
      <sz val="8"/>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8"/>
      <color theme="1"/>
      <name val="Book Antiqua"/>
      <family val="1"/>
    </font>
    <font>
      <b/>
      <sz val="14"/>
      <color theme="1"/>
      <name val="Arial"/>
      <family val="2"/>
    </font>
    <font>
      <b/>
      <sz val="9"/>
      <color theme="1"/>
      <name val="Book Antiqua"/>
      <family val="1"/>
    </font>
    <font>
      <b/>
      <sz val="10"/>
      <color theme="1"/>
      <name val="Arial"/>
      <family val="2"/>
    </font>
    <font>
      <sz val="8"/>
      <color theme="1"/>
      <name val="Arial"/>
      <family val="2"/>
    </font>
    <font>
      <b/>
      <sz val="8"/>
      <color theme="1"/>
      <name val="Book Antiqu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Font="1" applyAlignment="1">
      <alignment/>
    </xf>
    <xf numFmtId="0" fontId="2" fillId="0" borderId="0" xfId="0" applyFont="1" applyAlignment="1">
      <alignment/>
    </xf>
    <xf numFmtId="0" fontId="45" fillId="0" borderId="10" xfId="0" applyFont="1" applyBorder="1" applyAlignment="1">
      <alignment vertical="center"/>
    </xf>
    <xf numFmtId="0" fontId="4" fillId="0" borderId="10" xfId="0" applyFont="1" applyBorder="1" applyAlignment="1">
      <alignment vertical="center"/>
    </xf>
    <xf numFmtId="171" fontId="45" fillId="0" borderId="10" xfId="42" applyNumberFormat="1" applyFont="1" applyBorder="1" applyAlignment="1">
      <alignment vertical="center"/>
    </xf>
    <xf numFmtId="0" fontId="3" fillId="0" borderId="10" xfId="0" applyFont="1" applyBorder="1" applyAlignment="1">
      <alignment horizontal="center"/>
    </xf>
    <xf numFmtId="0" fontId="45" fillId="0" borderId="11" xfId="0" applyFont="1" applyBorder="1" applyAlignment="1">
      <alignment horizontal="center" vertical="center"/>
    </xf>
    <xf numFmtId="171" fontId="45" fillId="0" borderId="12" xfId="42" applyNumberFormat="1" applyFont="1" applyBorder="1" applyAlignment="1">
      <alignment vertical="center"/>
    </xf>
    <xf numFmtId="0" fontId="0" fillId="0" borderId="13" xfId="0" applyBorder="1" applyAlignment="1">
      <alignment/>
    </xf>
    <xf numFmtId="0" fontId="0" fillId="0" borderId="14" xfId="0" applyBorder="1" applyAlignment="1">
      <alignment/>
    </xf>
    <xf numFmtId="0" fontId="46" fillId="0" borderId="14" xfId="0" applyFont="1" applyBorder="1" applyAlignment="1">
      <alignment/>
    </xf>
    <xf numFmtId="0" fontId="43" fillId="0" borderId="14" xfId="0" applyFont="1" applyBorder="1" applyAlignment="1">
      <alignment/>
    </xf>
    <xf numFmtId="171" fontId="46" fillId="0" borderId="14" xfId="0" applyNumberFormat="1" applyFont="1" applyBorder="1" applyAlignment="1">
      <alignment/>
    </xf>
    <xf numFmtId="171" fontId="46" fillId="0" borderId="15" xfId="0" applyNumberFormat="1" applyFont="1" applyBorder="1" applyAlignment="1">
      <alignment/>
    </xf>
    <xf numFmtId="0" fontId="43" fillId="0" borderId="0" xfId="0" applyFont="1" applyAlignment="1">
      <alignment/>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47" fillId="0" borderId="10" xfId="0" applyFont="1" applyBorder="1" applyAlignment="1">
      <alignment horizontal="center" vertical="center"/>
    </xf>
    <xf numFmtId="41" fontId="47" fillId="0" borderId="10" xfId="0" applyNumberFormat="1" applyFont="1" applyBorder="1" applyAlignment="1">
      <alignment horizontal="center" vertical="center"/>
    </xf>
    <xf numFmtId="0" fontId="47" fillId="0" borderId="10" xfId="0" applyFont="1" applyBorder="1" applyAlignment="1">
      <alignment vertical="center" wrapText="1"/>
    </xf>
    <xf numFmtId="0" fontId="47" fillId="0" borderId="10" xfId="0" applyFont="1" applyBorder="1" applyAlignment="1">
      <alignment vertical="center"/>
    </xf>
    <xf numFmtId="0" fontId="47" fillId="0" borderId="10" xfId="0" applyFont="1" applyBorder="1" applyAlignment="1">
      <alignment horizontal="left" vertical="center" wrapText="1"/>
    </xf>
    <xf numFmtId="41" fontId="47" fillId="0" borderId="16" xfId="0" applyNumberFormat="1" applyFont="1" applyBorder="1" applyAlignment="1">
      <alignment horizontal="center" vertical="center"/>
    </xf>
    <xf numFmtId="0" fontId="47" fillId="0" borderId="16" xfId="0" applyFont="1" applyBorder="1" applyAlignment="1">
      <alignment horizontal="center" vertical="center"/>
    </xf>
    <xf numFmtId="0" fontId="47" fillId="0" borderId="16" xfId="0" applyFont="1" applyBorder="1" applyAlignment="1">
      <alignment vertical="center" wrapText="1"/>
    </xf>
    <xf numFmtId="0" fontId="47" fillId="0" borderId="16" xfId="0" applyFont="1" applyBorder="1" applyAlignment="1">
      <alignment horizontal="left" vertical="center" wrapText="1"/>
    </xf>
    <xf numFmtId="0" fontId="47" fillId="0" borderId="16" xfId="0" applyFont="1" applyBorder="1" applyAlignment="1">
      <alignment vertical="center"/>
    </xf>
    <xf numFmtId="41" fontId="47" fillId="0" borderId="17" xfId="0" applyNumberFormat="1" applyFont="1" applyBorder="1" applyAlignment="1">
      <alignment horizontal="center" vertical="center"/>
    </xf>
    <xf numFmtId="41" fontId="47" fillId="0" borderId="10" xfId="0" applyNumberFormat="1" applyFont="1" applyBorder="1" applyAlignment="1">
      <alignment vertical="center" wrapText="1"/>
    </xf>
    <xf numFmtId="41" fontId="47" fillId="0" borderId="0" xfId="0" applyNumberFormat="1" applyFont="1" applyAlignment="1">
      <alignment vertical="center"/>
    </xf>
    <xf numFmtId="41" fontId="47" fillId="0" borderId="18" xfId="0" applyNumberFormat="1" applyFont="1" applyBorder="1" applyAlignment="1">
      <alignment vertical="center"/>
    </xf>
    <xf numFmtId="0" fontId="47" fillId="0" borderId="16" xfId="0" applyFont="1" applyBorder="1" applyAlignment="1">
      <alignment horizontal="left" vertical="center" wrapText="1"/>
    </xf>
    <xf numFmtId="0" fontId="47" fillId="0" borderId="19" xfId="0" applyFont="1" applyBorder="1" applyAlignment="1">
      <alignment horizontal="left" vertical="center" wrapText="1"/>
    </xf>
    <xf numFmtId="0" fontId="47" fillId="0" borderId="16" xfId="0" applyFont="1"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0" fillId="0" borderId="19" xfId="0" applyBorder="1" applyAlignment="1">
      <alignment vertical="center" wrapText="1"/>
    </xf>
    <xf numFmtId="0" fontId="47" fillId="0" borderId="20" xfId="0" applyFont="1" applyBorder="1" applyAlignment="1">
      <alignment horizontal="left" vertical="center" wrapText="1"/>
    </xf>
    <xf numFmtId="0" fontId="47" fillId="0" borderId="20" xfId="0" applyFont="1" applyBorder="1" applyAlignment="1">
      <alignment vertical="center" wrapText="1"/>
    </xf>
    <xf numFmtId="0" fontId="47" fillId="0" borderId="19" xfId="0" applyFont="1" applyBorder="1" applyAlignment="1">
      <alignment vertical="center" wrapText="1"/>
    </xf>
    <xf numFmtId="0" fontId="47" fillId="0" borderId="17"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43" fontId="3" fillId="0" borderId="23" xfId="42" applyFont="1" applyBorder="1" applyAlignment="1">
      <alignment horizontal="center" vertical="center" wrapText="1"/>
    </xf>
    <xf numFmtId="43" fontId="3" fillId="0" borderId="10" xfId="42" applyFont="1" applyBorder="1" applyAlignment="1">
      <alignment horizontal="center" vertical="center" wrapText="1"/>
    </xf>
    <xf numFmtId="171" fontId="3" fillId="0" borderId="23" xfId="42" applyNumberFormat="1" applyFont="1" applyBorder="1" applyAlignment="1">
      <alignment horizontal="center" vertical="center" wrapText="1"/>
    </xf>
    <xf numFmtId="171" fontId="3" fillId="0" borderId="10" xfId="42"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3"/>
  <sheetViews>
    <sheetView zoomScalePageLayoutView="0" workbookViewId="0" topLeftCell="A1">
      <selection activeCell="D8" sqref="D8:D11"/>
    </sheetView>
  </sheetViews>
  <sheetFormatPr defaultColWidth="9.140625" defaultRowHeight="15"/>
  <cols>
    <col min="1" max="1" width="9.140625" style="15" customWidth="1"/>
    <col min="2" max="2" width="7.00390625" style="15" customWidth="1"/>
    <col min="3" max="3" width="8.140625" style="15" customWidth="1"/>
    <col min="4" max="4" width="9.28125" style="15" customWidth="1"/>
    <col min="5" max="5" width="8.421875" style="15" customWidth="1"/>
    <col min="6" max="6" width="11.8515625" style="15" customWidth="1"/>
    <col min="7" max="7" width="7.7109375" style="15" customWidth="1"/>
    <col min="8" max="8" width="7.28125" style="15" customWidth="1"/>
    <col min="9" max="9" width="6.8515625" style="15" customWidth="1"/>
    <col min="10" max="10" width="18.140625" style="15" customWidth="1"/>
    <col min="11" max="11" width="8.8515625" style="15" customWidth="1"/>
    <col min="12" max="12" width="9.140625" style="15" customWidth="1"/>
    <col min="13" max="13" width="8.57421875" style="15" customWidth="1"/>
    <col min="14" max="14" width="8.140625" style="15" bestFit="1" customWidth="1"/>
    <col min="15" max="15" width="8.57421875" style="15" customWidth="1"/>
    <col min="16" max="16" width="8.7109375" style="15" customWidth="1"/>
    <col min="17" max="16384" width="9.140625" style="15" customWidth="1"/>
  </cols>
  <sheetData>
    <row r="1" spans="6:7" ht="18">
      <c r="F1" s="16" t="s">
        <v>34</v>
      </c>
      <c r="G1" s="17"/>
    </row>
    <row r="2" spans="1:6" ht="13.5">
      <c r="A2" s="18"/>
      <c r="B2" s="19"/>
      <c r="C2" s="19"/>
      <c r="F2" s="20"/>
    </row>
    <row r="3" ht="12.75">
      <c r="F3" s="18" t="s">
        <v>0</v>
      </c>
    </row>
    <row r="4" spans="1:16" ht="34.5" customHeight="1">
      <c r="A4" s="35" t="s">
        <v>18</v>
      </c>
      <c r="B4" s="35" t="s">
        <v>1</v>
      </c>
      <c r="C4" s="35" t="s">
        <v>2</v>
      </c>
      <c r="D4" s="37" t="s">
        <v>13</v>
      </c>
      <c r="E4" s="35" t="s">
        <v>14</v>
      </c>
      <c r="F4" s="45" t="s">
        <v>49</v>
      </c>
      <c r="G4" s="45"/>
      <c r="H4" s="45"/>
      <c r="I4" s="45"/>
      <c r="J4" s="45"/>
      <c r="K4" s="45"/>
      <c r="L4" s="45"/>
      <c r="M4" s="45"/>
      <c r="N4" s="45"/>
      <c r="O4" s="35" t="s">
        <v>11</v>
      </c>
      <c r="P4" s="35" t="s">
        <v>12</v>
      </c>
    </row>
    <row r="5" spans="1:16" ht="34.5" customHeight="1">
      <c r="A5" s="42"/>
      <c r="B5" s="42"/>
      <c r="C5" s="42"/>
      <c r="D5" s="43"/>
      <c r="E5" s="42"/>
      <c r="F5" s="46" t="s">
        <v>3</v>
      </c>
      <c r="G5" s="47"/>
      <c r="H5" s="35" t="s">
        <v>15</v>
      </c>
      <c r="I5" s="35" t="s">
        <v>16</v>
      </c>
      <c r="J5" s="35" t="s">
        <v>6</v>
      </c>
      <c r="K5" s="35" t="s">
        <v>7</v>
      </c>
      <c r="L5" s="35" t="s">
        <v>8</v>
      </c>
      <c r="M5" s="35" t="s">
        <v>9</v>
      </c>
      <c r="N5" s="35" t="s">
        <v>10</v>
      </c>
      <c r="O5" s="42"/>
      <c r="P5" s="42"/>
    </row>
    <row r="6" spans="1:16" ht="34.5" customHeight="1">
      <c r="A6" s="36"/>
      <c r="B6" s="36"/>
      <c r="C6" s="36"/>
      <c r="D6" s="44"/>
      <c r="E6" s="36"/>
      <c r="F6" s="21" t="s">
        <v>4</v>
      </c>
      <c r="G6" s="21" t="s">
        <v>5</v>
      </c>
      <c r="H6" s="36"/>
      <c r="I6" s="36"/>
      <c r="J6" s="36"/>
      <c r="K6" s="36"/>
      <c r="L6" s="36"/>
      <c r="M6" s="36"/>
      <c r="N6" s="36"/>
      <c r="O6" s="36"/>
      <c r="P6" s="36"/>
    </row>
    <row r="7" spans="1:16" ht="12.75">
      <c r="A7" s="21">
        <v>1</v>
      </c>
      <c r="B7" s="21">
        <v>2</v>
      </c>
      <c r="C7" s="21">
        <v>3</v>
      </c>
      <c r="D7" s="21">
        <v>4</v>
      </c>
      <c r="E7" s="21">
        <v>5</v>
      </c>
      <c r="F7" s="21">
        <v>6</v>
      </c>
      <c r="G7" s="21">
        <v>7</v>
      </c>
      <c r="H7" s="21">
        <v>8</v>
      </c>
      <c r="I7" s="21">
        <v>9</v>
      </c>
      <c r="J7" s="21">
        <v>10</v>
      </c>
      <c r="K7" s="21">
        <v>11</v>
      </c>
      <c r="L7" s="21">
        <v>12</v>
      </c>
      <c r="M7" s="21">
        <v>13</v>
      </c>
      <c r="N7" s="21" t="s">
        <v>17</v>
      </c>
      <c r="O7" s="21">
        <v>15</v>
      </c>
      <c r="P7" s="21">
        <v>16</v>
      </c>
    </row>
    <row r="8" spans="1:16" ht="38.25">
      <c r="A8" s="37" t="s">
        <v>21</v>
      </c>
      <c r="B8" s="37" t="s">
        <v>22</v>
      </c>
      <c r="C8" s="22">
        <v>10000</v>
      </c>
      <c r="D8" s="37" t="s">
        <v>23</v>
      </c>
      <c r="E8" s="37" t="s">
        <v>24</v>
      </c>
      <c r="F8" s="21">
        <v>2005</v>
      </c>
      <c r="G8" s="22">
        <v>6667</v>
      </c>
      <c r="H8" s="23" t="s">
        <v>20</v>
      </c>
      <c r="I8" s="22">
        <v>0</v>
      </c>
      <c r="J8" s="23" t="s">
        <v>25</v>
      </c>
      <c r="K8" s="23" t="s">
        <v>20</v>
      </c>
      <c r="L8" s="23" t="s">
        <v>20</v>
      </c>
      <c r="M8" s="23" t="s">
        <v>20</v>
      </c>
      <c r="N8" s="22">
        <f>+G8-I8</f>
        <v>6667</v>
      </c>
      <c r="O8" s="24"/>
      <c r="P8" s="24"/>
    </row>
    <row r="9" spans="1:16" ht="63.75">
      <c r="A9" s="38"/>
      <c r="B9" s="38"/>
      <c r="C9" s="22">
        <v>10000</v>
      </c>
      <c r="D9" s="40"/>
      <c r="E9" s="40"/>
      <c r="F9" s="21">
        <v>2006</v>
      </c>
      <c r="G9" s="22">
        <v>10000</v>
      </c>
      <c r="H9" s="23" t="s">
        <v>20</v>
      </c>
      <c r="I9" s="22">
        <v>0</v>
      </c>
      <c r="J9" s="25" t="s">
        <v>26</v>
      </c>
      <c r="K9" s="23" t="s">
        <v>20</v>
      </c>
      <c r="L9" s="23" t="s">
        <v>20</v>
      </c>
      <c r="M9" s="23" t="s">
        <v>20</v>
      </c>
      <c r="N9" s="22">
        <f>+G9-I9</f>
        <v>10000</v>
      </c>
      <c r="O9" s="24"/>
      <c r="P9" s="24"/>
    </row>
    <row r="10" spans="1:16" ht="127.5">
      <c r="A10" s="38"/>
      <c r="B10" s="38"/>
      <c r="C10" s="26">
        <v>10000</v>
      </c>
      <c r="D10" s="40"/>
      <c r="E10" s="40"/>
      <c r="F10" s="27">
        <v>2007</v>
      </c>
      <c r="G10" s="26">
        <v>10000</v>
      </c>
      <c r="H10" s="28" t="s">
        <v>30</v>
      </c>
      <c r="I10" s="26">
        <v>7251</v>
      </c>
      <c r="J10" s="29" t="s">
        <v>33</v>
      </c>
      <c r="K10" s="29" t="s">
        <v>27</v>
      </c>
      <c r="L10" s="29" t="s">
        <v>28</v>
      </c>
      <c r="M10" s="29" t="s">
        <v>29</v>
      </c>
      <c r="N10" s="26">
        <f>+G10-I10</f>
        <v>2749</v>
      </c>
      <c r="O10" s="28"/>
      <c r="P10" s="30"/>
    </row>
    <row r="11" spans="1:16" ht="12.75">
      <c r="A11" s="39"/>
      <c r="B11" s="39"/>
      <c r="C11" s="31">
        <v>10000</v>
      </c>
      <c r="D11" s="41"/>
      <c r="E11" s="41"/>
      <c r="F11" s="21">
        <v>2008</v>
      </c>
      <c r="G11" s="22">
        <v>10000</v>
      </c>
      <c r="H11" s="23" t="s">
        <v>20</v>
      </c>
      <c r="I11" s="32">
        <v>0</v>
      </c>
      <c r="J11" s="23" t="s">
        <v>20</v>
      </c>
      <c r="K11" s="23" t="s">
        <v>20</v>
      </c>
      <c r="L11" s="23" t="s">
        <v>20</v>
      </c>
      <c r="M11" s="23" t="s">
        <v>20</v>
      </c>
      <c r="N11" s="22">
        <f>+G11-I11</f>
        <v>10000</v>
      </c>
      <c r="O11" s="23"/>
      <c r="P11" s="24"/>
    </row>
    <row r="12" spans="1:16" ht="51">
      <c r="A12" s="23" t="s">
        <v>21</v>
      </c>
      <c r="B12" s="23" t="s">
        <v>31</v>
      </c>
      <c r="C12" s="22">
        <v>10000</v>
      </c>
      <c r="D12" s="23" t="s">
        <v>23</v>
      </c>
      <c r="E12" s="23" t="s">
        <v>32</v>
      </c>
      <c r="F12" s="21">
        <v>2009</v>
      </c>
      <c r="G12" s="22">
        <f>10000/365*304</f>
        <v>8328.767123287671</v>
      </c>
      <c r="H12" s="23" t="s">
        <v>20</v>
      </c>
      <c r="I12" s="22">
        <v>0</v>
      </c>
      <c r="J12" s="23" t="s">
        <v>20</v>
      </c>
      <c r="K12" s="23" t="s">
        <v>20</v>
      </c>
      <c r="L12" s="23" t="s">
        <v>20</v>
      </c>
      <c r="M12" s="23" t="s">
        <v>20</v>
      </c>
      <c r="N12" s="22">
        <f>+G12-I12</f>
        <v>8328.767123287671</v>
      </c>
      <c r="O12" s="24"/>
      <c r="P12" s="24"/>
    </row>
    <row r="13" spans="1:14" ht="13.5" thickBot="1">
      <c r="A13" s="15" t="s">
        <v>19</v>
      </c>
      <c r="F13" s="33"/>
      <c r="G13" s="34">
        <f>SUM(G8:G12)</f>
        <v>44995.767123287675</v>
      </c>
      <c r="I13" s="34">
        <f>SUM(I8:I12)</f>
        <v>7251</v>
      </c>
      <c r="N13" s="34">
        <f>SUM(N8:N12)</f>
        <v>37744.767123287675</v>
      </c>
    </row>
    <row r="14" ht="13.5" thickTop="1"/>
  </sheetData>
  <sheetProtection/>
  <mergeCells count="20">
    <mergeCell ref="N5:N6"/>
    <mergeCell ref="F4:N4"/>
    <mergeCell ref="K5:K6"/>
    <mergeCell ref="L5:L6"/>
    <mergeCell ref="O4:O6"/>
    <mergeCell ref="P4:P6"/>
    <mergeCell ref="F5:G5"/>
    <mergeCell ref="H5:H6"/>
    <mergeCell ref="I5:I6"/>
    <mergeCell ref="J5:J6"/>
    <mergeCell ref="M5:M6"/>
    <mergeCell ref="A8:A11"/>
    <mergeCell ref="B8:B11"/>
    <mergeCell ref="D8:D11"/>
    <mergeCell ref="E8:E11"/>
    <mergeCell ref="A4:A6"/>
    <mergeCell ref="B4:B6"/>
    <mergeCell ref="C4:C6"/>
    <mergeCell ref="D4:D6"/>
    <mergeCell ref="E4:E6"/>
  </mergeCells>
  <printOptions/>
  <pageMargins left="0.45" right="0.7" top="0.75" bottom="0.75" header="0.3" footer="0.3"/>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K7"/>
  <sheetViews>
    <sheetView tabSelected="1" zoomScalePageLayoutView="0" workbookViewId="0" topLeftCell="A1">
      <selection activeCell="F14" sqref="F14"/>
    </sheetView>
  </sheetViews>
  <sheetFormatPr defaultColWidth="9.140625" defaultRowHeight="15"/>
  <cols>
    <col min="1" max="1" width="15.8515625" style="0" customWidth="1"/>
    <col min="2" max="2" width="19.00390625" style="0" customWidth="1"/>
    <col min="3" max="5" width="14.00390625" style="0" customWidth="1"/>
    <col min="6" max="6" width="12.8515625" style="0" customWidth="1"/>
    <col min="7" max="7" width="11.57421875" style="0" customWidth="1"/>
    <col min="8" max="8" width="16.7109375" style="0" customWidth="1"/>
    <col min="9" max="9" width="13.57421875" style="0" customWidth="1"/>
    <col min="10" max="10" width="15.140625" style="0" customWidth="1"/>
    <col min="11" max="11" width="11.57421875" style="0" bestFit="1" customWidth="1"/>
  </cols>
  <sheetData>
    <row r="1" spans="1:11" ht="15.75">
      <c r="A1" s="1" t="s">
        <v>36</v>
      </c>
      <c r="K1" t="s">
        <v>48</v>
      </c>
    </row>
    <row r="3" ht="15.75" thickBot="1">
      <c r="A3" s="14" t="s">
        <v>54</v>
      </c>
    </row>
    <row r="4" spans="1:11" ht="33.75" customHeight="1">
      <c r="A4" s="56" t="s">
        <v>35</v>
      </c>
      <c r="B4" s="58" t="s">
        <v>37</v>
      </c>
      <c r="C4" s="58" t="s">
        <v>38</v>
      </c>
      <c r="D4" s="58" t="s">
        <v>50</v>
      </c>
      <c r="E4" s="58" t="s">
        <v>51</v>
      </c>
      <c r="F4" s="52" t="s">
        <v>39</v>
      </c>
      <c r="G4" s="52"/>
      <c r="H4" s="48" t="s">
        <v>47</v>
      </c>
      <c r="I4" s="50" t="s">
        <v>40</v>
      </c>
      <c r="J4" s="52" t="s">
        <v>41</v>
      </c>
      <c r="K4" s="54" t="s">
        <v>42</v>
      </c>
    </row>
    <row r="5" spans="1:11" ht="26.25" customHeight="1">
      <c r="A5" s="57"/>
      <c r="B5" s="59"/>
      <c r="C5" s="59"/>
      <c r="D5" s="60"/>
      <c r="E5" s="60"/>
      <c r="F5" s="5" t="s">
        <v>43</v>
      </c>
      <c r="G5" s="5" t="s">
        <v>44</v>
      </c>
      <c r="H5" s="49"/>
      <c r="I5" s="51"/>
      <c r="J5" s="53"/>
      <c r="K5" s="55"/>
    </row>
    <row r="6" spans="1:11" ht="22.5" customHeight="1">
      <c r="A6" s="6">
        <v>1</v>
      </c>
      <c r="B6" s="3" t="s">
        <v>45</v>
      </c>
      <c r="C6" s="2" t="s">
        <v>46</v>
      </c>
      <c r="D6" s="2" t="s">
        <v>52</v>
      </c>
      <c r="E6" s="2" t="s">
        <v>53</v>
      </c>
      <c r="F6" s="2" t="s">
        <v>46</v>
      </c>
      <c r="G6" s="2">
        <v>100</v>
      </c>
      <c r="H6" s="4">
        <v>44995.767123287675</v>
      </c>
      <c r="I6" s="4">
        <v>7251</v>
      </c>
      <c r="J6" s="4">
        <v>0</v>
      </c>
      <c r="K6" s="7">
        <f>H6-I6-J6</f>
        <v>37744.767123287675</v>
      </c>
    </row>
    <row r="7" spans="1:11" ht="15.75" thickBot="1">
      <c r="A7" s="8"/>
      <c r="B7" s="9"/>
      <c r="C7" s="10" t="s">
        <v>19</v>
      </c>
      <c r="D7" s="10"/>
      <c r="E7" s="10"/>
      <c r="F7" s="11"/>
      <c r="G7" s="11"/>
      <c r="H7" s="12">
        <f>SUM(H6)</f>
        <v>44995.767123287675</v>
      </c>
      <c r="I7" s="12">
        <f>SUM(I6)</f>
        <v>7251</v>
      </c>
      <c r="J7" s="12">
        <f>SUM(J6)</f>
        <v>0</v>
      </c>
      <c r="K7" s="13">
        <f>SUM(K6)</f>
        <v>37744.767123287675</v>
      </c>
    </row>
  </sheetData>
  <sheetProtection/>
  <mergeCells count="10">
    <mergeCell ref="H4:H5"/>
    <mergeCell ref="I4:I5"/>
    <mergeCell ref="J4:J5"/>
    <mergeCell ref="K4:K5"/>
    <mergeCell ref="A4:A5"/>
    <mergeCell ref="B4:B5"/>
    <mergeCell ref="C4:C5"/>
    <mergeCell ref="F4:G4"/>
    <mergeCell ref="D4:D5"/>
    <mergeCell ref="E4:E5"/>
  </mergeCells>
  <printOptions/>
  <pageMargins left="0.7" right="0.7" top="0.75" bottom="0.75" header="0.3" footer="0.3"/>
  <pageSetup fitToHeight="0"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Paige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Paige</dc:creator>
  <cp:keywords/>
  <dc:description/>
  <cp:lastModifiedBy>Khurram</cp:lastModifiedBy>
  <cp:lastPrinted>2018-10-18T11:21:43Z</cp:lastPrinted>
  <dcterms:created xsi:type="dcterms:W3CDTF">2013-09-16T12:06:50Z</dcterms:created>
  <dcterms:modified xsi:type="dcterms:W3CDTF">2019-09-19T07:03:54Z</dcterms:modified>
  <cp:category/>
  <cp:version/>
  <cp:contentType/>
  <cp:contentStatus/>
</cp:coreProperties>
</file>